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DDĚLENÍ 41320_EFEKT\__Program NPO_národní plán obnovy\__NPO 2024\Příprava výzev\Výzva NPO 1_2024 EKIS\Příprava výzvy\"/>
    </mc:Choice>
  </mc:AlternateContent>
  <xr:revisionPtr revIDLastSave="0" documentId="13_ncr:1_{2CDAB347-8A23-42F9-9068-BACBD9B4E393}" xr6:coauthVersionLast="47" xr6:coauthVersionMax="47" xr10:uidLastSave="{00000000-0000-0000-0000-000000000000}"/>
  <bookViews>
    <workbookView xWindow="-120" yWindow="-120" windowWidth="38640" windowHeight="21240" xr2:uid="{1DA5D9C3-E669-45F1-8365-2051D4ED0AB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H22" i="1"/>
  <c r="D22" i="1"/>
  <c r="E22" i="1"/>
  <c r="F22" i="1"/>
  <c r="G22" i="1"/>
  <c r="C22" i="1"/>
  <c r="C24" i="1"/>
  <c r="D20" i="1"/>
  <c r="E20" i="1"/>
  <c r="F20" i="1"/>
  <c r="G20" i="1"/>
  <c r="H20" i="1"/>
  <c r="C20" i="1"/>
  <c r="I23" i="1"/>
  <c r="I21" i="1"/>
  <c r="I19" i="1"/>
  <c r="D12" i="1"/>
  <c r="E12" i="1"/>
  <c r="F12" i="1"/>
  <c r="G12" i="1"/>
  <c r="H12" i="1"/>
  <c r="C12" i="1"/>
  <c r="H11" i="1"/>
  <c r="D11" i="1"/>
  <c r="E11" i="1"/>
  <c r="F11" i="1"/>
  <c r="G11" i="1"/>
  <c r="C11" i="1"/>
  <c r="D10" i="1"/>
  <c r="E10" i="1"/>
  <c r="F10" i="1"/>
  <c r="G10" i="1"/>
  <c r="H10" i="1"/>
  <c r="C10" i="1"/>
  <c r="I8" i="1"/>
  <c r="I9" i="1"/>
  <c r="C7" i="1"/>
  <c r="D7" i="1"/>
  <c r="E7" i="1"/>
  <c r="G7" i="1"/>
  <c r="H7" i="1"/>
  <c r="F7" i="1"/>
  <c r="I6" i="1"/>
  <c r="I5" i="1"/>
  <c r="I11" i="1" l="1"/>
  <c r="I20" i="1"/>
  <c r="I22" i="1"/>
  <c r="I24" i="1"/>
  <c r="F13" i="1"/>
  <c r="G13" i="1"/>
  <c r="E13" i="1"/>
  <c r="D13" i="1"/>
  <c r="C13" i="1"/>
  <c r="I10" i="1"/>
  <c r="H13" i="1"/>
  <c r="I7" i="1"/>
  <c r="I12" i="1"/>
  <c r="C16" i="1" l="1"/>
  <c r="D16" i="1"/>
  <c r="E16" i="1"/>
  <c r="F16" i="1"/>
  <c r="G16" i="1"/>
  <c r="H16" i="1"/>
  <c r="H18" i="1"/>
  <c r="I17" i="1" s="1"/>
  <c r="I13" i="1"/>
  <c r="I16" i="1" l="1"/>
  <c r="D14" i="1"/>
  <c r="H17" i="1"/>
  <c r="H14" i="1"/>
  <c r="G14" i="1"/>
  <c r="E14" i="1"/>
  <c r="F14" i="1"/>
  <c r="C14" i="1"/>
  <c r="G15" i="1" l="1"/>
  <c r="E15" i="1"/>
  <c r="H15" i="1"/>
  <c r="F15" i="1"/>
  <c r="F25" i="1" s="1"/>
  <c r="D15" i="1"/>
  <c r="C15" i="1"/>
  <c r="I15" i="1" s="1"/>
  <c r="H25" i="1"/>
  <c r="E25" i="1"/>
  <c r="G25" i="1"/>
  <c r="D25" i="1"/>
  <c r="I14" i="1"/>
  <c r="C25" i="1"/>
  <c r="I25" i="1" l="1"/>
  <c r="I27" i="1" s="1"/>
</calcChain>
</file>

<file path=xl/sharedStrings.xml><?xml version="1.0" encoding="utf-8"?>
<sst xmlns="http://schemas.openxmlformats.org/spreadsheetml/2006/main" count="56" uniqueCount="33">
  <si>
    <t>registrační číslo žádosti EKIS / M-EKIS</t>
  </si>
  <si>
    <t>příjmení poradkyně / poradce</t>
  </si>
  <si>
    <t>POČET</t>
  </si>
  <si>
    <t>MINUTY</t>
  </si>
  <si>
    <t>KČ</t>
  </si>
  <si>
    <t>os. konzultace za 1-11/rok</t>
  </si>
  <si>
    <t>i-ekis konzultace za 1-11/rok</t>
  </si>
  <si>
    <t>os. konz. za 1-11/rok</t>
  </si>
  <si>
    <t>i-ekis konz. za 1-11/rok</t>
  </si>
  <si>
    <t>celkem konzult. Za 1-11/rok</t>
  </si>
  <si>
    <t>celkem konzultace za 1-11/rok</t>
  </si>
  <si>
    <t>Konzultace DA za 1-11/rok</t>
  </si>
  <si>
    <t>konzultace NEO-R</t>
  </si>
  <si>
    <t>konzultace NEO-B</t>
  </si>
  <si>
    <t>CELKEM EKIS ZA ROK</t>
  </si>
  <si>
    <t>VÝŠE PŘEDEM UHRAZENÉ DOTACE</t>
  </si>
  <si>
    <t>Poznámka
(k rozdělení paušálu apod.):</t>
  </si>
  <si>
    <t>VYPLŇTE VŠECHNA BÍLÁ POLE</t>
  </si>
  <si>
    <t>ÚDAJE O EKIS VYPLŇTE DLE VÝSLEDKŮ STATISTIKY V CEEK</t>
  </si>
  <si>
    <t>VYPLŇUJTE POUZE ELEKTRONICKY!!</t>
  </si>
  <si>
    <t>datum, jméno, funkce, podpis</t>
  </si>
  <si>
    <r>
      <rPr>
        <b/>
        <sz val="11"/>
        <color rgb="FFFF0000"/>
        <rFont val="Calibri"/>
        <family val="2"/>
        <charset val="238"/>
        <scheme val="minor"/>
      </rPr>
      <t>ZÁPORNÉ ČÍSLO = NEDOČERPÁNO - VRAŤTE MAX. DO 15. PROSINCE</t>
    </r>
    <r>
      <rPr>
        <b/>
        <sz val="11"/>
        <color theme="1"/>
        <rFont val="Calibri"/>
        <family val="2"/>
        <charset val="238"/>
        <scheme val="minor"/>
      </rPr>
      <t xml:space="preserve">
kladné číslo = doplacení dotace se neprovádí</t>
    </r>
  </si>
  <si>
    <r>
      <rPr>
        <b/>
        <sz val="14"/>
        <color theme="1"/>
        <rFont val="Calibri"/>
        <family val="2"/>
        <charset val="238"/>
        <scheme val="minor"/>
      </rPr>
      <t xml:space="preserve">EKIS
</t>
    </r>
    <r>
      <rPr>
        <sz val="14"/>
        <color theme="1"/>
        <rFont val="Calibri"/>
        <family val="2"/>
        <charset val="238"/>
        <scheme val="minor"/>
      </rPr>
      <t xml:space="preserve">nebo
</t>
    </r>
    <r>
      <rPr>
        <b/>
        <sz val="14"/>
        <color theme="1"/>
        <rFont val="Calibri"/>
        <family val="2"/>
        <charset val="238"/>
        <scheme val="minor"/>
      </rPr>
      <t>M-EKIS</t>
    </r>
  </si>
  <si>
    <t>%</t>
  </si>
  <si>
    <r>
      <t xml:space="preserve">vyplňte údaje za období
</t>
    </r>
    <r>
      <rPr>
        <sz val="11"/>
        <color rgb="FFFF0000"/>
        <rFont val="Calibri"/>
        <family val="2"/>
        <charset val="238"/>
        <scheme val="minor"/>
      </rPr>
      <t>1.1.-15.12.2023</t>
    </r>
  </si>
  <si>
    <t>Kč/hod.
1 000,-</t>
  </si>
  <si>
    <t>paušál za prosinec pro EKIS, co přešla z r. 2022 (1/2 průměru 1-11)</t>
  </si>
  <si>
    <t>K</t>
  </si>
  <si>
    <t>paušál za telefon. konzultace (pouze je-li více než 100 konzultací celkem za 1-11/rok)</t>
  </si>
  <si>
    <t>podíl na výsledku</t>
  </si>
  <si>
    <t>podíl na paušálu za prosinec</t>
  </si>
  <si>
    <t>podíl na paušálu za telef.konzult.</t>
  </si>
  <si>
    <r>
      <t xml:space="preserve">název EKIS </t>
    </r>
    <r>
      <rPr>
        <sz val="11"/>
        <color theme="1"/>
        <rFont val="Calibri"/>
        <family val="2"/>
        <charset val="238"/>
        <scheme val="minor"/>
      </rPr>
      <t>nebo</t>
    </r>
    <r>
      <rPr>
        <b/>
        <sz val="11"/>
        <color theme="1"/>
        <rFont val="Calibri"/>
        <family val="2"/>
        <charset val="238"/>
        <scheme val="minor"/>
      </rPr>
      <t xml:space="preserve"> M-EKIS, číslo, město, firma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</si>
</sst>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3" fontId="0" fillId="0" borderId="0" xfId="0" applyNumberFormat="1"/>
    <xf numFmtId="0" fontId="0" fillId="3" borderId="4" xfId="0" applyFill="1" applyBorder="1" applyAlignment="1" applyProtection="1">
      <alignment horizontal="center" vertical="center" wrapText="1"/>
    </xf>
    <xf numFmtId="3" fontId="0" fillId="2" borderId="22" xfId="0" applyNumberFormat="1" applyFill="1" applyBorder="1" applyProtection="1"/>
    <xf numFmtId="3" fontId="0" fillId="2" borderId="23" xfId="0" applyNumberFormat="1" applyFill="1" applyBorder="1" applyProtection="1"/>
    <xf numFmtId="3" fontId="0" fillId="2" borderId="24" xfId="0" applyNumberFormat="1" applyFill="1" applyBorder="1" applyProtection="1"/>
    <xf numFmtId="3" fontId="2" fillId="4" borderId="24" xfId="0" applyNumberFormat="1" applyFont="1" applyFill="1" applyBorder="1" applyProtection="1"/>
    <xf numFmtId="3" fontId="0" fillId="2" borderId="22" xfId="0" applyNumberFormat="1" applyFont="1" applyFill="1" applyBorder="1" applyProtection="1"/>
    <xf numFmtId="3" fontId="2" fillId="4" borderId="23" xfId="0" applyNumberFormat="1" applyFont="1" applyFill="1" applyBorder="1" applyProtection="1"/>
    <xf numFmtId="3" fontId="0" fillId="4" borderId="24" xfId="0" applyNumberFormat="1" applyFill="1" applyBorder="1" applyProtection="1"/>
    <xf numFmtId="3" fontId="5" fillId="3" borderId="4" xfId="0" applyNumberFormat="1" applyFont="1" applyFill="1" applyBorder="1" applyAlignment="1" applyProtection="1">
      <alignment horizontal="center" vertical="center"/>
    </xf>
    <xf numFmtId="3" fontId="5" fillId="5" borderId="24" xfId="0" applyNumberFormat="1" applyFont="1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wrapText="1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42" xfId="0" applyFill="1" applyBorder="1" applyProtection="1"/>
    <xf numFmtId="3" fontId="0" fillId="2" borderId="30" xfId="0" applyNumberFormat="1" applyFill="1" applyBorder="1" applyAlignment="1" applyProtection="1">
      <alignment vertical="center"/>
    </xf>
    <xf numFmtId="3" fontId="0" fillId="2" borderId="31" xfId="0" applyNumberFormat="1" applyFill="1" applyBorder="1" applyAlignment="1" applyProtection="1">
      <alignment vertical="center"/>
    </xf>
    <xf numFmtId="3" fontId="0" fillId="2" borderId="34" xfId="0" applyNumberFormat="1" applyFill="1" applyBorder="1" applyAlignment="1" applyProtection="1">
      <alignment vertical="center"/>
    </xf>
    <xf numFmtId="0" fontId="0" fillId="2" borderId="27" xfId="0" applyFill="1" applyBorder="1" applyProtection="1"/>
    <xf numFmtId="0" fontId="0" fillId="2" borderId="28" xfId="0" applyFill="1" applyBorder="1" applyAlignment="1" applyProtection="1">
      <alignment horizontal="right"/>
    </xf>
    <xf numFmtId="0" fontId="2" fillId="2" borderId="26" xfId="0" applyFont="1" applyFill="1" applyBorder="1" applyProtection="1"/>
    <xf numFmtId="0" fontId="2" fillId="2" borderId="13" xfId="0" applyFont="1" applyFill="1" applyBorder="1" applyAlignment="1" applyProtection="1">
      <alignment horizontal="right"/>
    </xf>
    <xf numFmtId="0" fontId="0" fillId="2" borderId="25" xfId="0" applyFill="1" applyBorder="1" applyProtection="1"/>
    <xf numFmtId="0" fontId="0" fillId="2" borderId="17" xfId="0" applyFill="1" applyBorder="1" applyAlignment="1" applyProtection="1">
      <alignment horizontal="right"/>
    </xf>
    <xf numFmtId="0" fontId="2" fillId="2" borderId="29" xfId="0" applyFont="1" applyFill="1" applyBorder="1" applyAlignment="1" applyProtection="1">
      <alignment vertical="center"/>
    </xf>
    <xf numFmtId="0" fontId="2" fillId="2" borderId="30" xfId="0" applyFont="1" applyFill="1" applyBorder="1" applyAlignment="1" applyProtection="1">
      <alignment horizontal="right" vertical="center"/>
    </xf>
    <xf numFmtId="3" fontId="2" fillId="2" borderId="16" xfId="0" applyNumberFormat="1" applyFont="1" applyFill="1" applyBorder="1" applyProtection="1"/>
    <xf numFmtId="0" fontId="2" fillId="2" borderId="21" xfId="0" applyFont="1" applyFill="1" applyBorder="1" applyProtection="1"/>
    <xf numFmtId="0" fontId="2" fillId="2" borderId="14" xfId="0" applyFont="1" applyFill="1" applyBorder="1" applyAlignment="1" applyProtection="1">
      <alignment horizontal="right"/>
    </xf>
    <xf numFmtId="3" fontId="2" fillId="2" borderId="14" xfId="0" applyNumberFormat="1" applyFont="1" applyFill="1" applyBorder="1" applyProtection="1"/>
    <xf numFmtId="3" fontId="2" fillId="2" borderId="42" xfId="0" applyNumberFormat="1" applyFont="1" applyFill="1" applyBorder="1" applyProtection="1"/>
    <xf numFmtId="3" fontId="2" fillId="2" borderId="13" xfId="0" applyNumberFormat="1" applyFont="1" applyFill="1" applyBorder="1" applyAlignment="1" applyProtection="1">
      <alignment horizontal="right"/>
    </xf>
    <xf numFmtId="0" fontId="0" fillId="2" borderId="26" xfId="0" applyFill="1" applyBorder="1" applyProtection="1"/>
    <xf numFmtId="0" fontId="0" fillId="2" borderId="13" xfId="0" applyFill="1" applyBorder="1" applyAlignment="1" applyProtection="1">
      <alignment horizontal="right"/>
    </xf>
    <xf numFmtId="0" fontId="0" fillId="2" borderId="17" xfId="0" applyFill="1" applyBorder="1" applyProtection="1"/>
    <xf numFmtId="0" fontId="0" fillId="2" borderId="6" xfId="0" applyFill="1" applyBorder="1" applyProtection="1"/>
    <xf numFmtId="0" fontId="0" fillId="2" borderId="16" xfId="0" applyFill="1" applyBorder="1" applyProtection="1"/>
    <xf numFmtId="0" fontId="0" fillId="2" borderId="8" xfId="0" applyFill="1" applyBorder="1" applyProtection="1"/>
    <xf numFmtId="0" fontId="0" fillId="2" borderId="3" xfId="0" applyFill="1" applyBorder="1" applyAlignment="1" applyProtection="1">
      <alignment horizontal="right"/>
    </xf>
    <xf numFmtId="0" fontId="0" fillId="2" borderId="3" xfId="0" applyFill="1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3" fontId="2" fillId="2" borderId="13" xfId="0" applyNumberFormat="1" applyFont="1" applyFill="1" applyBorder="1" applyProtection="1"/>
    <xf numFmtId="0" fontId="0" fillId="2" borderId="25" xfId="0" applyFont="1" applyFill="1" applyBorder="1" applyProtection="1"/>
    <xf numFmtId="0" fontId="0" fillId="2" borderId="17" xfId="0" applyFont="1" applyFill="1" applyBorder="1" applyAlignment="1" applyProtection="1">
      <alignment horizontal="right"/>
    </xf>
    <xf numFmtId="3" fontId="0" fillId="2" borderId="17" xfId="0" applyNumberFormat="1" applyFont="1" applyFill="1" applyBorder="1" applyProtection="1"/>
    <xf numFmtId="3" fontId="0" fillId="2" borderId="6" xfId="0" applyNumberFormat="1" applyFont="1" applyFill="1" applyBorder="1" applyProtection="1"/>
    <xf numFmtId="3" fontId="0" fillId="2" borderId="16" xfId="0" applyNumberFormat="1" applyFont="1" applyFill="1" applyBorder="1" applyProtection="1"/>
    <xf numFmtId="0" fontId="2" fillId="2" borderId="8" xfId="0" applyFont="1" applyFill="1" applyBorder="1" applyProtection="1"/>
    <xf numFmtId="0" fontId="2" fillId="2" borderId="3" xfId="0" applyFont="1" applyFill="1" applyBorder="1" applyAlignment="1" applyProtection="1">
      <alignment horizontal="right"/>
    </xf>
    <xf numFmtId="3" fontId="2" fillId="2" borderId="3" xfId="0" applyNumberFormat="1" applyFont="1" applyFill="1" applyBorder="1" applyProtection="1"/>
    <xf numFmtId="3" fontId="2" fillId="2" borderId="1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0" fillId="2" borderId="10" xfId="0" applyFill="1" applyBorder="1" applyProtection="1"/>
    <xf numFmtId="0" fontId="0" fillId="2" borderId="12" xfId="0" applyFill="1" applyBorder="1" applyAlignment="1" applyProtection="1">
      <alignment horizontal="right"/>
    </xf>
    <xf numFmtId="3" fontId="0" fillId="2" borderId="13" xfId="0" applyNumberFormat="1" applyFill="1" applyBorder="1" applyProtection="1"/>
    <xf numFmtId="3" fontId="0" fillId="2" borderId="14" xfId="0" applyNumberFormat="1" applyFill="1" applyBorder="1" applyProtection="1"/>
    <xf numFmtId="3" fontId="0" fillId="2" borderId="42" xfId="0" applyNumberFormat="1" applyFill="1" applyBorder="1" applyProtection="1"/>
    <xf numFmtId="0" fontId="0" fillId="0" borderId="21" xfId="0" applyBorder="1" applyAlignment="1" applyProtection="1">
      <alignment horizontal="center" vertical="center" textRotation="90"/>
      <protection locked="0"/>
    </xf>
    <xf numFmtId="0" fontId="0" fillId="0" borderId="14" xfId="0" applyBorder="1" applyAlignment="1" applyProtection="1">
      <alignment horizontal="center" vertical="center" textRotation="90"/>
      <protection locked="0"/>
    </xf>
    <xf numFmtId="0" fontId="0" fillId="0" borderId="42" xfId="0" applyBorder="1" applyAlignment="1" applyProtection="1">
      <alignment horizontal="center" vertical="center" textRotation="90"/>
      <protection locked="0"/>
    </xf>
    <xf numFmtId="0" fontId="0" fillId="0" borderId="17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3" fontId="5" fillId="6" borderId="22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wrapText="1"/>
    </xf>
    <xf numFmtId="0" fontId="5" fillId="2" borderId="23" xfId="0" applyFont="1" applyFill="1" applyBorder="1" applyAlignment="1" applyProtection="1">
      <alignment horizontal="center" wrapText="1"/>
    </xf>
    <xf numFmtId="0" fontId="5" fillId="2" borderId="24" xfId="0" applyFont="1" applyFill="1" applyBorder="1" applyAlignment="1" applyProtection="1">
      <alignment horizontal="center" wrapText="1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21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18" xfId="0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  <xf numFmtId="0" fontId="5" fillId="2" borderId="41" xfId="0" applyFont="1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left"/>
    </xf>
    <xf numFmtId="0" fontId="2" fillId="2" borderId="33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>
      <alignment horizontal="left"/>
    </xf>
    <xf numFmtId="3" fontId="2" fillId="2" borderId="43" xfId="0" applyNumberFormat="1" applyFont="1" applyFill="1" applyBorder="1" applyAlignment="1" applyProtection="1">
      <alignment horizontal="right" vertical="center"/>
    </xf>
    <xf numFmtId="3" fontId="2" fillId="2" borderId="44" xfId="0" applyNumberFormat="1" applyFont="1" applyFill="1" applyBorder="1" applyAlignment="1" applyProtection="1">
      <alignment horizontal="right" vertical="center"/>
    </xf>
    <xf numFmtId="0" fontId="2" fillId="3" borderId="21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0" fontId="5" fillId="2" borderId="27" xfId="0" applyFont="1" applyFill="1" applyBorder="1" applyAlignment="1" applyProtection="1">
      <alignment horizontal="left"/>
    </xf>
    <xf numFmtId="0" fontId="2" fillId="2" borderId="37" xfId="0" applyFont="1" applyFill="1" applyBorder="1" applyAlignment="1" applyProtection="1">
      <alignment horizontal="left"/>
    </xf>
    <xf numFmtId="0" fontId="2" fillId="2" borderId="40" xfId="0" applyFont="1" applyFill="1" applyBorder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0B609-1410-4E73-9B44-05B4B029BEEB}">
  <dimension ref="A1:J31"/>
  <sheetViews>
    <sheetView tabSelected="1" workbookViewId="0">
      <selection activeCell="A38" sqref="A38"/>
    </sheetView>
  </sheetViews>
  <sheetFormatPr defaultRowHeight="15" x14ac:dyDescent="0.25"/>
  <cols>
    <col min="1" max="1" width="29.42578125" customWidth="1"/>
    <col min="2" max="2" width="9" customWidth="1"/>
    <col min="3" max="3" width="9.85546875" bestFit="1" customWidth="1"/>
    <col min="4" max="5" width="9.28515625" bestFit="1" customWidth="1"/>
    <col min="6" max="6" width="10" bestFit="1" customWidth="1"/>
    <col min="7" max="8" width="9.28515625" bestFit="1" customWidth="1"/>
    <col min="9" max="9" width="15.5703125" customWidth="1"/>
  </cols>
  <sheetData>
    <row r="1" spans="1:9" ht="37.5" customHeight="1" x14ac:dyDescent="0.25">
      <c r="A1" s="71" t="s">
        <v>0</v>
      </c>
      <c r="B1" s="72"/>
      <c r="C1" s="73" t="s">
        <v>32</v>
      </c>
      <c r="D1" s="74"/>
      <c r="E1" s="74"/>
      <c r="F1" s="74"/>
      <c r="G1" s="74"/>
      <c r="H1" s="75"/>
      <c r="I1" s="76" t="s">
        <v>25</v>
      </c>
    </row>
    <row r="2" spans="1:9" ht="15.75" thickBot="1" x14ac:dyDescent="0.3">
      <c r="A2" s="79"/>
      <c r="B2" s="80"/>
      <c r="C2" s="79"/>
      <c r="D2" s="81"/>
      <c r="E2" s="81"/>
      <c r="F2" s="81"/>
      <c r="G2" s="81"/>
      <c r="H2" s="82"/>
      <c r="I2" s="77"/>
    </row>
    <row r="3" spans="1:9" ht="15.75" thickBot="1" x14ac:dyDescent="0.3">
      <c r="A3" s="86" t="s">
        <v>22</v>
      </c>
      <c r="B3" s="87"/>
      <c r="C3" s="83" t="s">
        <v>1</v>
      </c>
      <c r="D3" s="84"/>
      <c r="E3" s="84"/>
      <c r="F3" s="84"/>
      <c r="G3" s="84"/>
      <c r="H3" s="85"/>
      <c r="I3" s="78"/>
    </row>
    <row r="4" spans="1:9" ht="63.75" customHeight="1" thickBot="1" x14ac:dyDescent="0.3">
      <c r="A4" s="88"/>
      <c r="B4" s="89"/>
      <c r="C4" s="61"/>
      <c r="D4" s="62"/>
      <c r="E4" s="62"/>
      <c r="F4" s="62"/>
      <c r="G4" s="62"/>
      <c r="H4" s="63"/>
      <c r="I4" s="2" t="s">
        <v>24</v>
      </c>
    </row>
    <row r="5" spans="1:9" x14ac:dyDescent="0.25">
      <c r="A5" s="25" t="s">
        <v>5</v>
      </c>
      <c r="B5" s="26" t="s">
        <v>2</v>
      </c>
      <c r="C5" s="64">
        <v>0</v>
      </c>
      <c r="D5" s="65">
        <v>0</v>
      </c>
      <c r="E5" s="65">
        <v>0</v>
      </c>
      <c r="F5" s="65">
        <v>0</v>
      </c>
      <c r="G5" s="65"/>
      <c r="H5" s="66"/>
      <c r="I5" s="3">
        <f>SUM(C5:H5)</f>
        <v>0</v>
      </c>
    </row>
    <row r="6" spans="1:9" x14ac:dyDescent="0.25">
      <c r="A6" s="40" t="s">
        <v>7</v>
      </c>
      <c r="B6" s="41" t="s">
        <v>3</v>
      </c>
      <c r="C6" s="67">
        <v>0</v>
      </c>
      <c r="D6" s="68">
        <v>0</v>
      </c>
      <c r="E6" s="68">
        <v>0</v>
      </c>
      <c r="F6" s="68">
        <v>0</v>
      </c>
      <c r="G6" s="68"/>
      <c r="H6" s="69"/>
      <c r="I6" s="4">
        <f>SUM(C6:H6)</f>
        <v>0</v>
      </c>
    </row>
    <row r="7" spans="1:9" ht="15.75" thickBot="1" x14ac:dyDescent="0.3">
      <c r="A7" s="56" t="s">
        <v>5</v>
      </c>
      <c r="B7" s="57" t="s">
        <v>4</v>
      </c>
      <c r="C7" s="58">
        <f>1000*(C6/60)</f>
        <v>0</v>
      </c>
      <c r="D7" s="59">
        <f t="shared" ref="D7" si="0">1000*(D6/60)</f>
        <v>0</v>
      </c>
      <c r="E7" s="59">
        <f t="shared" ref="E7" si="1">1000*(E6/60)</f>
        <v>0</v>
      </c>
      <c r="F7" s="59">
        <f>1000*(F6/60)</f>
        <v>0</v>
      </c>
      <c r="G7" s="59">
        <f t="shared" ref="G7:H7" si="2">1000*(G6/60)</f>
        <v>0</v>
      </c>
      <c r="H7" s="60">
        <f t="shared" si="2"/>
        <v>0</v>
      </c>
      <c r="I7" s="5">
        <f t="shared" ref="I7:I12" si="3">SUM(C7:H7)</f>
        <v>0</v>
      </c>
    </row>
    <row r="8" spans="1:9" x14ac:dyDescent="0.25">
      <c r="A8" s="25" t="s">
        <v>6</v>
      </c>
      <c r="B8" s="26" t="s">
        <v>2</v>
      </c>
      <c r="C8" s="64">
        <v>0</v>
      </c>
      <c r="D8" s="65">
        <v>0</v>
      </c>
      <c r="E8" s="65">
        <v>0</v>
      </c>
      <c r="F8" s="65">
        <v>0</v>
      </c>
      <c r="G8" s="65"/>
      <c r="H8" s="66"/>
      <c r="I8" s="3">
        <f t="shared" si="3"/>
        <v>0</v>
      </c>
    </row>
    <row r="9" spans="1:9" x14ac:dyDescent="0.25">
      <c r="A9" s="40" t="s">
        <v>8</v>
      </c>
      <c r="B9" s="41" t="s">
        <v>3</v>
      </c>
      <c r="C9" s="67">
        <v>0</v>
      </c>
      <c r="D9" s="68">
        <v>0</v>
      </c>
      <c r="E9" s="68">
        <v>0</v>
      </c>
      <c r="F9" s="68">
        <v>0</v>
      </c>
      <c r="G9" s="68"/>
      <c r="H9" s="69"/>
      <c r="I9" s="4">
        <f t="shared" si="3"/>
        <v>0</v>
      </c>
    </row>
    <row r="10" spans="1:9" ht="15.75" thickBot="1" x14ac:dyDescent="0.3">
      <c r="A10" s="35" t="s">
        <v>6</v>
      </c>
      <c r="B10" s="36" t="s">
        <v>4</v>
      </c>
      <c r="C10" s="15">
        <f>1000*(C9/60)</f>
        <v>0</v>
      </c>
      <c r="D10" s="16">
        <f t="shared" ref="D10:H10" si="4">1000*(D9/60)</f>
        <v>0</v>
      </c>
      <c r="E10" s="16">
        <f t="shared" si="4"/>
        <v>0</v>
      </c>
      <c r="F10" s="16">
        <f t="shared" si="4"/>
        <v>0</v>
      </c>
      <c r="G10" s="16">
        <f t="shared" si="4"/>
        <v>0</v>
      </c>
      <c r="H10" s="17">
        <f t="shared" si="4"/>
        <v>0</v>
      </c>
      <c r="I10" s="5">
        <f t="shared" si="3"/>
        <v>0</v>
      </c>
    </row>
    <row r="11" spans="1:9" x14ac:dyDescent="0.25">
      <c r="A11" s="25" t="s">
        <v>9</v>
      </c>
      <c r="B11" s="26" t="s">
        <v>2</v>
      </c>
      <c r="C11" s="37">
        <f>SUM(C5,C8)</f>
        <v>0</v>
      </c>
      <c r="D11" s="38">
        <f t="shared" ref="D11:G11" si="5">SUM(D5,D8)</f>
        <v>0</v>
      </c>
      <c r="E11" s="38">
        <f t="shared" si="5"/>
        <v>0</v>
      </c>
      <c r="F11" s="38">
        <f t="shared" si="5"/>
        <v>0</v>
      </c>
      <c r="G11" s="38">
        <f t="shared" si="5"/>
        <v>0</v>
      </c>
      <c r="H11" s="39">
        <f>SUM(H5,H8)</f>
        <v>0</v>
      </c>
      <c r="I11" s="3">
        <f>SUM(C11:H11)</f>
        <v>0</v>
      </c>
    </row>
    <row r="12" spans="1:9" x14ac:dyDescent="0.25">
      <c r="A12" s="40" t="s">
        <v>9</v>
      </c>
      <c r="B12" s="41" t="s">
        <v>3</v>
      </c>
      <c r="C12" s="42">
        <f>SUM(C6,C9)</f>
        <v>0</v>
      </c>
      <c r="D12" s="43">
        <f t="shared" ref="D12:H12" si="6">SUM(D6,D9)</f>
        <v>0</v>
      </c>
      <c r="E12" s="43">
        <f t="shared" si="6"/>
        <v>0</v>
      </c>
      <c r="F12" s="43">
        <f t="shared" si="6"/>
        <v>0</v>
      </c>
      <c r="G12" s="43">
        <f t="shared" si="6"/>
        <v>0</v>
      </c>
      <c r="H12" s="44">
        <f t="shared" si="6"/>
        <v>0</v>
      </c>
      <c r="I12" s="4">
        <f t="shared" si="3"/>
        <v>0</v>
      </c>
    </row>
    <row r="13" spans="1:9" ht="15.75" thickBot="1" x14ac:dyDescent="0.3">
      <c r="A13" s="23" t="s">
        <v>10</v>
      </c>
      <c r="B13" s="24" t="s">
        <v>4</v>
      </c>
      <c r="C13" s="45">
        <f>SUM(C7,C10)</f>
        <v>0</v>
      </c>
      <c r="D13" s="32">
        <f t="shared" ref="D13:H13" si="7">SUM(D7,D10)</f>
        <v>0</v>
      </c>
      <c r="E13" s="32">
        <f t="shared" si="7"/>
        <v>0</v>
      </c>
      <c r="F13" s="32">
        <f t="shared" si="7"/>
        <v>0</v>
      </c>
      <c r="G13" s="32">
        <f t="shared" si="7"/>
        <v>0</v>
      </c>
      <c r="H13" s="33">
        <f t="shared" si="7"/>
        <v>0</v>
      </c>
      <c r="I13" s="6">
        <f>SUM(C13:H13)</f>
        <v>0</v>
      </c>
    </row>
    <row r="14" spans="1:9" x14ac:dyDescent="0.25">
      <c r="A14" s="46" t="s">
        <v>29</v>
      </c>
      <c r="B14" s="47" t="s">
        <v>23</v>
      </c>
      <c r="C14" s="48" t="e">
        <f>C13/$I$13 * 100</f>
        <v>#DIV/0!</v>
      </c>
      <c r="D14" s="49" t="e">
        <f t="shared" ref="D14:G14" si="8">D13/$I$13 * 100</f>
        <v>#DIV/0!</v>
      </c>
      <c r="E14" s="49" t="e">
        <f t="shared" si="8"/>
        <v>#DIV/0!</v>
      </c>
      <c r="F14" s="49" t="e">
        <f t="shared" si="8"/>
        <v>#DIV/0!</v>
      </c>
      <c r="G14" s="49" t="e">
        <f t="shared" si="8"/>
        <v>#DIV/0!</v>
      </c>
      <c r="H14" s="50" t="e">
        <f>H13/$I$13 * 100</f>
        <v>#DIV/0!</v>
      </c>
      <c r="I14" s="7" t="e">
        <f>SUM(C14:H14)</f>
        <v>#DIV/0!</v>
      </c>
    </row>
    <row r="15" spans="1:9" ht="15.75" thickBot="1" x14ac:dyDescent="0.3">
      <c r="A15" s="51" t="s">
        <v>30</v>
      </c>
      <c r="B15" s="52" t="s">
        <v>4</v>
      </c>
      <c r="C15" s="53" t="e">
        <f>$I13*(C14/100)/11/2</f>
        <v>#DIV/0!</v>
      </c>
      <c r="D15" s="54" t="e">
        <f t="shared" ref="D15:H15" si="9">$I13*(D14/100)/11/2</f>
        <v>#DIV/0!</v>
      </c>
      <c r="E15" s="54" t="e">
        <f t="shared" si="9"/>
        <v>#DIV/0!</v>
      </c>
      <c r="F15" s="54" t="e">
        <f t="shared" si="9"/>
        <v>#DIV/0!</v>
      </c>
      <c r="G15" s="54" t="e">
        <f t="shared" si="9"/>
        <v>#DIV/0!</v>
      </c>
      <c r="H15" s="55" t="e">
        <f t="shared" si="9"/>
        <v>#DIV/0!</v>
      </c>
      <c r="I15" s="8" t="e">
        <f>SUM(C15:H15)</f>
        <v>#DIV/0!</v>
      </c>
    </row>
    <row r="16" spans="1:9" ht="15.75" hidden="1" thickBot="1" x14ac:dyDescent="0.3">
      <c r="A16" s="23" t="s">
        <v>31</v>
      </c>
      <c r="B16" s="24" t="s">
        <v>4</v>
      </c>
      <c r="C16" s="45">
        <f>IF($I$11&gt;=100, C14/100*12000, 0)</f>
        <v>0</v>
      </c>
      <c r="D16" s="32">
        <f>IF($I$11&gt;=100, D14/100*12000, 0)</f>
        <v>0</v>
      </c>
      <c r="E16" s="32">
        <f>IF($I$11&gt;=100, E14/100*12000, 0)</f>
        <v>0</v>
      </c>
      <c r="F16" s="32">
        <f>IF($I$11&gt;=100, F14/100*12000, 0)</f>
        <v>0</v>
      </c>
      <c r="G16" s="32">
        <f>IF($I$11&gt;=100, G14/100*12000, 0)</f>
        <v>0</v>
      </c>
      <c r="H16" s="33">
        <f>IF($I$11&gt;=100, H14/100*12000, 0)</f>
        <v>0</v>
      </c>
      <c r="I16" s="6">
        <f>SUM(C16:H16)</f>
        <v>0</v>
      </c>
    </row>
    <row r="17" spans="1:10" ht="15.75" thickBot="1" x14ac:dyDescent="0.3">
      <c r="A17" s="106" t="s">
        <v>26</v>
      </c>
      <c r="B17" s="107"/>
      <c r="C17" s="107"/>
      <c r="D17" s="107"/>
      <c r="E17" s="107"/>
      <c r="F17" s="107"/>
      <c r="G17" s="108"/>
      <c r="H17" s="29">
        <f>I13/11/2</f>
        <v>0</v>
      </c>
      <c r="I17" s="109">
        <f>IF(H18&gt;=100,12000,0)</f>
        <v>0</v>
      </c>
    </row>
    <row r="18" spans="1:10" ht="15.75" hidden="1" thickBot="1" x14ac:dyDescent="0.3">
      <c r="A18" s="30" t="s">
        <v>28</v>
      </c>
      <c r="B18" s="31"/>
      <c r="C18" s="32"/>
      <c r="D18" s="32"/>
      <c r="E18" s="32"/>
      <c r="F18" s="33"/>
      <c r="G18" s="34" t="s">
        <v>27</v>
      </c>
      <c r="H18" s="33">
        <f>I11</f>
        <v>0</v>
      </c>
      <c r="I18" s="110"/>
    </row>
    <row r="19" spans="1:10" x14ac:dyDescent="0.25">
      <c r="A19" s="21" t="s">
        <v>11</v>
      </c>
      <c r="B19" s="22" t="s">
        <v>2</v>
      </c>
      <c r="C19" s="64"/>
      <c r="D19" s="65"/>
      <c r="E19" s="65"/>
      <c r="F19" s="65"/>
      <c r="G19" s="65"/>
      <c r="H19" s="66"/>
      <c r="I19" s="3">
        <f t="shared" ref="I19:I24" si="10">SUM(C19:H19)</f>
        <v>0</v>
      </c>
    </row>
    <row r="20" spans="1:10" ht="15.75" thickBot="1" x14ac:dyDescent="0.3">
      <c r="A20" s="23" t="s">
        <v>11</v>
      </c>
      <c r="B20" s="24" t="s">
        <v>4</v>
      </c>
      <c r="C20" s="15">
        <f>C19*1000</f>
        <v>0</v>
      </c>
      <c r="D20" s="16">
        <f t="shared" ref="D20:H20" si="11">D19*1000</f>
        <v>0</v>
      </c>
      <c r="E20" s="16">
        <f t="shared" si="11"/>
        <v>0</v>
      </c>
      <c r="F20" s="16">
        <f t="shared" si="11"/>
        <v>0</v>
      </c>
      <c r="G20" s="16">
        <f t="shared" si="11"/>
        <v>0</v>
      </c>
      <c r="H20" s="17">
        <f t="shared" si="11"/>
        <v>0</v>
      </c>
      <c r="I20" s="9">
        <f t="shared" si="10"/>
        <v>0</v>
      </c>
    </row>
    <row r="21" spans="1:10" x14ac:dyDescent="0.25">
      <c r="A21" s="25" t="s">
        <v>12</v>
      </c>
      <c r="B21" s="26" t="s">
        <v>2</v>
      </c>
      <c r="C21" s="64"/>
      <c r="D21" s="65"/>
      <c r="E21" s="65"/>
      <c r="F21" s="65"/>
      <c r="G21" s="65"/>
      <c r="H21" s="66"/>
      <c r="I21" s="3">
        <f t="shared" si="10"/>
        <v>0</v>
      </c>
    </row>
    <row r="22" spans="1:10" ht="15.75" thickBot="1" x14ac:dyDescent="0.3">
      <c r="A22" s="23" t="s">
        <v>12</v>
      </c>
      <c r="B22" s="24" t="s">
        <v>4</v>
      </c>
      <c r="C22" s="15">
        <f>C21*8000</f>
        <v>0</v>
      </c>
      <c r="D22" s="16">
        <f t="shared" ref="D22:G22" si="12">D21*8000</f>
        <v>0</v>
      </c>
      <c r="E22" s="16">
        <f t="shared" si="12"/>
        <v>0</v>
      </c>
      <c r="F22" s="16">
        <f t="shared" si="12"/>
        <v>0</v>
      </c>
      <c r="G22" s="16">
        <f t="shared" si="12"/>
        <v>0</v>
      </c>
      <c r="H22" s="17">
        <f>H21*8000</f>
        <v>0</v>
      </c>
      <c r="I22" s="9">
        <f t="shared" si="10"/>
        <v>0</v>
      </c>
    </row>
    <row r="23" spans="1:10" x14ac:dyDescent="0.25">
      <c r="A23" s="25" t="s">
        <v>13</v>
      </c>
      <c r="B23" s="26" t="s">
        <v>2</v>
      </c>
      <c r="C23" s="64"/>
      <c r="D23" s="65"/>
      <c r="E23" s="65"/>
      <c r="F23" s="65"/>
      <c r="G23" s="65"/>
      <c r="H23" s="66"/>
      <c r="I23" s="3">
        <f t="shared" si="10"/>
        <v>0</v>
      </c>
    </row>
    <row r="24" spans="1:10" ht="15.75" thickBot="1" x14ac:dyDescent="0.3">
      <c r="A24" s="23" t="s">
        <v>13</v>
      </c>
      <c r="B24" s="24" t="s">
        <v>4</v>
      </c>
      <c r="C24" s="15">
        <f>C23*16000</f>
        <v>0</v>
      </c>
      <c r="D24" s="16">
        <f t="shared" ref="D24:H24" si="13">D23*16000</f>
        <v>0</v>
      </c>
      <c r="E24" s="16">
        <f t="shared" si="13"/>
        <v>0</v>
      </c>
      <c r="F24" s="16">
        <f t="shared" si="13"/>
        <v>0</v>
      </c>
      <c r="G24" s="16">
        <f t="shared" si="13"/>
        <v>0</v>
      </c>
      <c r="H24" s="17">
        <f t="shared" si="13"/>
        <v>0</v>
      </c>
      <c r="I24" s="9">
        <f t="shared" si="10"/>
        <v>0</v>
      </c>
    </row>
    <row r="25" spans="1:10" ht="19.5" thickBot="1" x14ac:dyDescent="0.3">
      <c r="A25" s="27" t="s">
        <v>14</v>
      </c>
      <c r="B25" s="28" t="s">
        <v>4</v>
      </c>
      <c r="C25" s="18" t="e">
        <f>SUM(C13,C15:C16,C20,C22,C24)</f>
        <v>#DIV/0!</v>
      </c>
      <c r="D25" s="19" t="e">
        <f>SUM(D13,D15:D16,D20,D22,D24)</f>
        <v>#DIV/0!</v>
      </c>
      <c r="E25" s="19" t="e">
        <f>SUM(E13,E15:E16,E20,E22,E24)</f>
        <v>#DIV/0!</v>
      </c>
      <c r="F25" s="19" t="e">
        <f>SUM(F13,F15:F16,F20,F22,F24)</f>
        <v>#DIV/0!</v>
      </c>
      <c r="G25" s="19" t="e">
        <f>SUM(G13,G15:G16,G20,G22,G24)</f>
        <v>#DIV/0!</v>
      </c>
      <c r="H25" s="20" t="e">
        <f>SUM(H13,H15:H16,H20,H22,H24)</f>
        <v>#DIV/0!</v>
      </c>
      <c r="I25" s="10" t="e">
        <f>SUM(I13,I15,I16,I20,I22,I24)</f>
        <v>#DIV/0!</v>
      </c>
      <c r="J25" s="1"/>
    </row>
    <row r="26" spans="1:10" ht="18.75" x14ac:dyDescent="0.25">
      <c r="A26" s="106" t="s">
        <v>15</v>
      </c>
      <c r="B26" s="107"/>
      <c r="C26" s="107"/>
      <c r="D26" s="107"/>
      <c r="E26" s="107"/>
      <c r="F26" s="107"/>
      <c r="G26" s="108"/>
      <c r="H26" s="14" t="s">
        <v>4</v>
      </c>
      <c r="I26" s="70"/>
    </row>
    <row r="27" spans="1:10" ht="48" customHeight="1" thickBot="1" x14ac:dyDescent="0.3">
      <c r="A27" s="111" t="s">
        <v>21</v>
      </c>
      <c r="B27" s="112"/>
      <c r="C27" s="112"/>
      <c r="D27" s="112"/>
      <c r="E27" s="112"/>
      <c r="F27" s="112"/>
      <c r="G27" s="112"/>
      <c r="H27" s="13" t="s">
        <v>4</v>
      </c>
      <c r="I27" s="11" t="e">
        <f>I25-I26</f>
        <v>#DIV/0!</v>
      </c>
      <c r="J27" s="1"/>
    </row>
    <row r="28" spans="1:10" ht="30.75" thickBot="1" x14ac:dyDescent="0.3">
      <c r="A28" s="12" t="s">
        <v>16</v>
      </c>
      <c r="B28" s="102"/>
      <c r="C28" s="103"/>
      <c r="D28" s="103"/>
      <c r="E28" s="103"/>
      <c r="F28" s="104"/>
      <c r="G28" s="104"/>
      <c r="H28" s="104"/>
      <c r="I28" s="105"/>
    </row>
    <row r="29" spans="1:10" ht="19.5" thickBot="1" x14ac:dyDescent="0.35">
      <c r="A29" s="113" t="s">
        <v>17</v>
      </c>
      <c r="B29" s="114"/>
      <c r="C29" s="114"/>
      <c r="D29" s="114"/>
      <c r="E29" s="115"/>
      <c r="F29" s="99"/>
      <c r="G29" s="100"/>
      <c r="H29" s="100"/>
      <c r="I29" s="101"/>
    </row>
    <row r="30" spans="1:10" ht="15.75" thickBot="1" x14ac:dyDescent="0.3">
      <c r="A30" s="90" t="s">
        <v>18</v>
      </c>
      <c r="B30" s="91"/>
      <c r="C30" s="91"/>
      <c r="D30" s="91"/>
      <c r="E30" s="92"/>
      <c r="F30" s="99"/>
      <c r="G30" s="100"/>
      <c r="H30" s="100"/>
      <c r="I30" s="101"/>
    </row>
    <row r="31" spans="1:10" ht="19.5" thickBot="1" x14ac:dyDescent="0.35">
      <c r="A31" s="93" t="s">
        <v>19</v>
      </c>
      <c r="B31" s="94"/>
      <c r="C31" s="94"/>
      <c r="D31" s="94"/>
      <c r="E31" s="95"/>
      <c r="F31" s="96" t="s">
        <v>20</v>
      </c>
      <c r="G31" s="97"/>
      <c r="H31" s="97"/>
      <c r="I31" s="98"/>
    </row>
  </sheetData>
  <sheetProtection selectLockedCells="1"/>
  <mergeCells count="17">
    <mergeCell ref="I17:I18"/>
    <mergeCell ref="A17:G17"/>
    <mergeCell ref="A26:G26"/>
    <mergeCell ref="A27:G27"/>
    <mergeCell ref="A29:E29"/>
    <mergeCell ref="A30:E30"/>
    <mergeCell ref="A31:E31"/>
    <mergeCell ref="F31:I31"/>
    <mergeCell ref="F29:I30"/>
    <mergeCell ref="B28:I28"/>
    <mergeCell ref="A1:B1"/>
    <mergeCell ref="C1:H1"/>
    <mergeCell ref="I1:I3"/>
    <mergeCell ref="A2:B2"/>
    <mergeCell ref="C2:H2"/>
    <mergeCell ref="C3:H3"/>
    <mergeCell ref="A3:B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Vyúčtování EKIS a M-EKIS</dc:title>
  <dc:creator>Kučerová Adéla</dc:creator>
  <cp:lastModifiedBy>Vacková Lucie</cp:lastModifiedBy>
  <dcterms:created xsi:type="dcterms:W3CDTF">2023-10-17T09:14:34Z</dcterms:created>
  <dcterms:modified xsi:type="dcterms:W3CDTF">2023-11-29T14:08:08Z</dcterms:modified>
</cp:coreProperties>
</file>